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F35" i="1"/>
  <c r="I34" i="1"/>
  <c r="F34" i="1"/>
  <c r="I33" i="1"/>
  <c r="F33" i="1"/>
  <c r="I32" i="1"/>
  <c r="F32" i="1"/>
  <c r="I31" i="1"/>
  <c r="H31" i="1"/>
  <c r="G31" i="1"/>
  <c r="F31" i="1"/>
  <c r="E31" i="1"/>
  <c r="D31" i="1"/>
  <c r="I30" i="1"/>
  <c r="F30" i="1"/>
  <c r="I29" i="1"/>
  <c r="F29" i="1"/>
  <c r="I28" i="1"/>
  <c r="F28" i="1"/>
  <c r="I27" i="1"/>
  <c r="I26" i="1" s="1"/>
  <c r="F27" i="1"/>
  <c r="H26" i="1"/>
  <c r="G26" i="1"/>
  <c r="F26" i="1"/>
  <c r="E26" i="1"/>
  <c r="D26" i="1"/>
  <c r="I25" i="1"/>
  <c r="F25" i="1"/>
  <c r="I24" i="1"/>
  <c r="F24" i="1"/>
  <c r="I23" i="1"/>
  <c r="H23" i="1"/>
  <c r="G23" i="1"/>
  <c r="F23" i="1"/>
  <c r="E23" i="1"/>
  <c r="D23" i="1"/>
  <c r="I22" i="1"/>
  <c r="F22" i="1"/>
  <c r="I21" i="1"/>
  <c r="F21" i="1"/>
  <c r="I20" i="1"/>
  <c r="F20" i="1"/>
  <c r="I19" i="1"/>
  <c r="H19" i="1"/>
  <c r="G19" i="1"/>
  <c r="F19" i="1"/>
  <c r="E19" i="1"/>
  <c r="D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I10" i="1" s="1"/>
  <c r="F11" i="1"/>
  <c r="H10" i="1"/>
  <c r="G10" i="1"/>
  <c r="F10" i="1"/>
  <c r="E10" i="1"/>
  <c r="D10" i="1"/>
  <c r="I9" i="1"/>
  <c r="F9" i="1"/>
  <c r="I8" i="1"/>
  <c r="F8" i="1"/>
  <c r="I7" i="1"/>
  <c r="H7" i="1"/>
  <c r="H37" i="1" s="1"/>
  <c r="G7" i="1"/>
  <c r="G37" i="1" s="1"/>
  <c r="F7" i="1"/>
  <c r="F37" i="1" s="1"/>
  <c r="E7" i="1"/>
  <c r="E37" i="1" s="1"/>
  <c r="D7" i="1"/>
  <c r="D37" i="1" s="1"/>
  <c r="I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<sst xmlns="http://schemas.openxmlformats.org/spreadsheetml/2006/main" count="69" uniqueCount="69">
  <si>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</si>
  <si>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</si>
  <si>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</si>
  <si>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</si>
  <si>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</si>
  <si>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</si>
  <si>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</si>
  <si>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</si>
  <si>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</si>
  <si>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</si>
  <si>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</si>
  <si>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</si>
  <si>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</si>
  <si>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</si>
  <si>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</si>
  <si>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</si>
  <si>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</si>
  <si>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</si>
  <si>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</si>
  <si>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</si>
  <si>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</si>
  <si>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</si>
  <si>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</si>
  <si>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</si>
  <si>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</si>
  <si>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</si>
  <si>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</si>
  <si>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</si>
  <si>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</si>
  <si>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</si>
  <si>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</si>
  <si>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</si>
  <si>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</si>
  <si>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</si>
  <si>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</si>
  <si>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</si>
  <si>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</si>
  <si>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</si>
  <si>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</si>
  <si>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</si>
  <si>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</si>
  <si>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</si>
  <si>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</si>
  <si>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</si>
  <si>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</si>
  <si>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</si>
  <si>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</si>
  <si>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</si>
  <si>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</si>
  <si>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</si>
  <si>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</si>
  <si>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</si>
  <si>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</si>
  <si>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</si>
  <si>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</si>
  <si>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</si>
  <si>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</si>
  <si>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</si>
  <si>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</si>
  <si>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</si>
  <si>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</si>
  <si>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</si>
  <si>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</si>
  <si>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</si>
  <si>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31 DE DICIEMBRE DEL 2018</t>
  </si>
  <si>
    <t>TESORERO MUNICIPAL</t>
  </si>
  <si>
    <t>SUBTESORERO MUNICIPAL</t>
  </si>
  <si>
    <t>C.P. HUMBERTO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</si>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</sst>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0" fillId="0" borderId="0" xfId="0"/>
    <xf numFmtId="0" fontId="7" fillId="0" borderId="0" xfId="8" applyFont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G41" sqref="G4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64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18204518.16</v>
      </c>
      <c r="F7" s="18">
        <f t="shared" ref="F7:I7" si="0">SUM(F8:F9)</f>
        <v>18204518.16</v>
      </c>
      <c r="G7" s="18">
        <f t="shared" si="0"/>
        <v>15078287.66</v>
      </c>
      <c r="H7" s="18">
        <f t="shared" si="0"/>
        <v>4570375.08</v>
      </c>
      <c r="I7" s="18">
        <f t="shared" si="0"/>
        <v>3126230.5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18204518.16</v>
      </c>
      <c r="F8" s="19">
        <f>D8+E8</f>
        <v>18204518.16</v>
      </c>
      <c r="G8" s="19">
        <v>15078287.66</v>
      </c>
      <c r="H8" s="19">
        <v>4570375.08</v>
      </c>
      <c r="I8" s="19">
        <f>F8-G8</f>
        <v>3126230.5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754392978.33000004</v>
      </c>
      <c r="E10" s="18">
        <f>SUM(E11:E18)</f>
        <v>508081571.79000002</v>
      </c>
      <c r="F10" s="18">
        <f t="shared" ref="F10:I10" si="1">SUM(F11:F18)</f>
        <v>1262474550.1200001</v>
      </c>
      <c r="G10" s="18">
        <f t="shared" si="1"/>
        <v>1044971774.3199999</v>
      </c>
      <c r="H10" s="18">
        <f t="shared" si="1"/>
        <v>734826037.98000002</v>
      </c>
      <c r="I10" s="18">
        <f t="shared" si="1"/>
        <v>217502775.80000013</v>
      </c>
    </row>
    <row r="11" spans="1:9" x14ac:dyDescent="0.2">
      <c r="A11" s="27" t="s">
        <v>46</v>
      </c>
      <c r="B11" s="9"/>
      <c r="C11" s="3" t="s">
        <v>4</v>
      </c>
      <c r="D11" s="19">
        <v>754392978.33000004</v>
      </c>
      <c r="E11" s="19">
        <v>-9172208.1400000006</v>
      </c>
      <c r="F11" s="19">
        <f t="shared" ref="F11:F18" si="2">D11+E11</f>
        <v>745220770.19000006</v>
      </c>
      <c r="G11" s="19">
        <v>639127991.91999996</v>
      </c>
      <c r="H11" s="19">
        <v>407010096.62</v>
      </c>
      <c r="I11" s="19">
        <f t="shared" ref="I11:I18" si="3">F11-G11</f>
        <v>106092778.2700001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517253779.93000001</v>
      </c>
      <c r="F18" s="19">
        <f t="shared" si="2"/>
        <v>517253779.93000001</v>
      </c>
      <c r="G18" s="19">
        <v>405843782.39999998</v>
      </c>
      <c r="H18" s="19">
        <v>327815941.36000001</v>
      </c>
      <c r="I18" s="19">
        <f t="shared" si="3"/>
        <v>111409997.53000003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754392978.33000004</v>
      </c>
      <c r="E37" s="24">
        <f t="shared" ref="E37:I37" si="16">SUM(E7+E10+E19+E23+E26+E31)</f>
        <v>526286089.95000005</v>
      </c>
      <c r="F37" s="24">
        <f t="shared" si="16"/>
        <v>1280679068.2800002</v>
      </c>
      <c r="G37" s="24">
        <f t="shared" si="16"/>
        <v>1060050061.9799999</v>
      </c>
      <c r="H37" s="24">
        <f t="shared" si="16"/>
        <v>739396413.06000006</v>
      </c>
      <c r="I37" s="24">
        <f t="shared" si="16"/>
        <v>220629006.30000013</v>
      </c>
    </row>
    <row r="47" spans="1:9" ht="15" x14ac:dyDescent="0.25">
      <c r="C47" s="29" t="s">
        <v>67</v>
      </c>
      <c r="D47" s="28"/>
      <c r="E47" s="28"/>
      <c r="F47" s="44" t="s">
        <v>68</v>
      </c>
      <c r="G47" s="44"/>
      <c r="H47" s="44"/>
      <c r="I47" s="28"/>
    </row>
    <row r="48" spans="1:9" ht="15" x14ac:dyDescent="0.25">
      <c r="C48" s="29" t="s">
        <v>65</v>
      </c>
      <c r="D48" s="28"/>
      <c r="E48" s="28"/>
      <c r="F48" s="44" t="s">
        <v>66</v>
      </c>
      <c r="G48" s="44"/>
      <c r="H48" s="44"/>
      <c r="I48" s="28"/>
    </row>
  </sheetData>
  <sheetProtection formatCells="0" formatColumns="0" formatRows="0" autoFilter="0"/>
  <protectedRanges>
    <protectedRange sqref="B38:I65523" name="Rango1"/>
    <protectedRange sqref="C31 C7 B11:C18 C10 B20:C22 C19 B24:C25 C23 B27:C30 C26 B36:C36 B8:C9 B32:C35" name="Rango1_3"/>
    <protectedRange sqref="D4:I6" name="Rango1_2_2"/>
    <protectedRange sqref="B37:C37" name="Rango1_1_2"/>
    <protectedRange sqref="F37:I37 D7:I36" name="Rango1_3_2"/>
    <protectedRange sqref="D37:E37" name="Rango1_1_2_2"/>
  </protectedRanges>
  <mergeCells count="6">
    <mergeCell ref="D2:H2"/>
    <mergeCell ref="I2:I3"/>
    <mergeCell ref="A1:I1"/>
    <mergeCell ref="A2:C4"/>
    <mergeCell ref="F48:H48"/>
    <mergeCell ref="F47:H4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2017-03-30T22:19:49Z</cp:lastPrinted>
  <dcterms:created xsi:type="dcterms:W3CDTF">2012-12-11T21:13:37Z</dcterms:created>
  <dcterms:modified xsi:type="dcterms:W3CDTF">2019-01-23T21:48:44Z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